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9795" activeTab="0"/>
  </bookViews>
  <sheets>
    <sheet name="прилож.1" sheetId="1" r:id="rId1"/>
  </sheets>
  <definedNames>
    <definedName name="_xlnm.Print_Titles" localSheetId="0">'прилож.1'!$5:$6</definedName>
    <definedName name="_xlnm.Print_Area" localSheetId="0">'прилож.1'!$A$1:$D$44</definedName>
  </definedNames>
  <calcPr fullCalcOnLoad="1"/>
</workbook>
</file>

<file path=xl/sharedStrings.xml><?xml version="1.0" encoding="utf-8"?>
<sst xmlns="http://schemas.openxmlformats.org/spreadsheetml/2006/main" count="43" uniqueCount="41">
  <si>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</si>
  <si>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</si>
  <si>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</si>
  <si>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</si>
  <si>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</si>
  <si>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</si>
  <si>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</si>
  <si>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</si>
  <si>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</si>
  <si>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</si>
  <si>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</si>
  <si>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</si>
  <si>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</si>
  <si>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</si>
  <si>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</si>
  <si>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</si>
  <si>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</si>
  <si>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</si>
  <si>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Образование</t>
  </si>
  <si>
    <t>Социальная политика</t>
  </si>
  <si>
    <t>(тыс. рублей)</t>
  </si>
  <si>
    <t>Результат исполнения бюджета (дефицит "--", профицит "+")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</si>
  <si>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</si>
  <si>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</si>
  <si>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</si>
  <si>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</si>
  <si>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Обслуживание государственного долга</t>
  </si>
  <si>
    <t>Источники внутреннего финансирования дефицита</t>
  </si>
  <si>
    <t>С.В. Чалбушева</t>
  </si>
  <si>
    <t xml:space="preserve">Приложение № 1 </t>
  </si>
  <si>
    <t>Бюджетные кредиты от других бюджетов бюджетной системы Российской Федерации</t>
  </si>
  <si>
    <t>Национальная оборона</t>
  </si>
  <si>
    <t>Получение бюджетных кредитов из других бюджетов бюджетной системы  Российской Федерации, бюджетами сельских поселений в валюте Российской Федерации</t>
  </si>
  <si>
    <t>Погашение бюджетных кредитов,полученных от других бюджетов бюджетной системы Российской Федерации в валюте  Российской Федерации, бюджетами сельских поселений в валюте Российской Федерации</t>
  </si>
  <si>
    <t xml:space="preserve">Председатель </t>
  </si>
  <si>
    <t xml:space="preserve">комитета финансов администрации </t>
  </si>
  <si>
    <t>Марксовского муниципального района</t>
  </si>
  <si>
    <t>невыясненные поступления</t>
  </si>
  <si>
    <t xml:space="preserve">                   Сведения об исполнении бюджета Осиновского муниципального образования                                                                                                                                                                           
за  1 полугодие 2023 года</t>
  </si>
  <si>
    <t>Бюджетные назначения на 01.07.2023 года</t>
  </si>
  <si>
    <t>Кассовое исполнение
 за 1 полугодие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</si>
</sst>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/>
    </xf>
    <xf numFmtId="172" fontId="1" fillId="32" borderId="11" xfId="0" applyNumberFormat="1" applyFont="1" applyFill="1" applyBorder="1" applyAlignment="1">
      <alignment/>
    </xf>
    <xf numFmtId="172" fontId="1" fillId="32" borderId="12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13" xfId="0" applyFont="1" applyFill="1" applyBorder="1" applyAlignment="1">
      <alignment vertical="top" wrapText="1"/>
    </xf>
    <xf numFmtId="172" fontId="5" fillId="32" borderId="0" xfId="0" applyNumberFormat="1" applyFont="1" applyFill="1" applyAlignment="1">
      <alignment/>
    </xf>
    <xf numFmtId="0" fontId="5" fillId="32" borderId="14" xfId="0" applyFont="1" applyFill="1" applyBorder="1" applyAlignment="1">
      <alignment vertical="top" wrapText="1"/>
    </xf>
    <xf numFmtId="172" fontId="5" fillId="32" borderId="15" xfId="0" applyNumberFormat="1" applyFont="1" applyFill="1" applyBorder="1" applyAlignment="1">
      <alignment/>
    </xf>
    <xf numFmtId="172" fontId="5" fillId="32" borderId="16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33" borderId="13" xfId="0" applyFont="1" applyFill="1" applyBorder="1" applyAlignment="1">
      <alignment vertical="justify" wrapText="1"/>
    </xf>
    <xf numFmtId="172" fontId="5" fillId="33" borderId="11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left" vertical="justify" wrapText="1" indent="3"/>
    </xf>
    <xf numFmtId="172" fontId="1" fillId="33" borderId="11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left" vertical="top" wrapText="1" indent="3" readingOrder="1"/>
    </xf>
    <xf numFmtId="0" fontId="1" fillId="33" borderId="13" xfId="0" applyFont="1" applyFill="1" applyBorder="1" applyAlignment="1">
      <alignment horizontal="left" vertical="top" wrapText="1" indent="3"/>
    </xf>
    <xf numFmtId="172" fontId="1" fillId="33" borderId="17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172" fontId="5" fillId="33" borderId="19" xfId="0" applyNumberFormat="1" applyFont="1" applyFill="1" applyBorder="1" applyAlignment="1">
      <alignment/>
    </xf>
    <xf numFmtId="0" fontId="1" fillId="33" borderId="13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0" fillId="32" borderId="0" xfId="0" applyFill="1" applyAlignment="1">
      <alignment wrapText="1"/>
    </xf>
    <xf numFmtId="0" fontId="5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10" zoomScaleNormal="110" workbookViewId="0" topLeftCell="A1">
      <selection activeCell="C16" sqref="C16"/>
    </sheetView>
  </sheetViews>
  <sheetFormatPr defaultColWidth="9.140625" defaultRowHeight="12"/>
  <cols>
    <col min="1" max="1" width="63.140625" style="2" customWidth="1"/>
    <col min="2" max="2" width="16.28125" style="2" customWidth="1"/>
    <col min="3" max="3" width="16.00390625" style="2" customWidth="1"/>
    <col min="4" max="4" width="15.7109375" style="3" customWidth="1"/>
    <col min="5" max="5" width="8.421875" style="0" customWidth="1"/>
    <col min="6" max="6" width="7.421875" style="0" customWidth="1"/>
    <col min="7" max="7" width="11.7109375" style="0" bestFit="1" customWidth="1"/>
  </cols>
  <sheetData>
    <row r="1" ht="11.25">
      <c r="D1" s="5" t="s">
        <v>29</v>
      </c>
    </row>
    <row r="2" spans="3:4" ht="11.25">
      <c r="C2" s="39"/>
      <c r="D2" s="39"/>
    </row>
    <row r="3" spans="1:4" s="1" customFormat="1" ht="67.5" customHeight="1">
      <c r="A3" s="49" t="s">
        <v>38</v>
      </c>
      <c r="B3" s="50"/>
      <c r="C3" s="50"/>
      <c r="D3" s="50"/>
    </row>
    <row r="4" spans="1:4" s="1" customFormat="1" ht="13.5" customHeight="1" thickBot="1">
      <c r="A4" s="2"/>
      <c r="B4" s="2"/>
      <c r="C4" s="2"/>
      <c r="D4" s="4" t="s">
        <v>20</v>
      </c>
    </row>
    <row r="5" spans="1:4" s="7" customFormat="1" ht="72" customHeight="1" thickBot="1">
      <c r="A5" s="6" t="s">
        <v>7</v>
      </c>
      <c r="B5" s="6" t="s">
        <v>39</v>
      </c>
      <c r="C5" s="6" t="s">
        <v>40</v>
      </c>
      <c r="D5" s="6" t="s">
        <v>4</v>
      </c>
    </row>
    <row r="6" spans="1:4" s="7" customFormat="1" ht="13.5" thickBot="1">
      <c r="A6" s="51">
        <v>1</v>
      </c>
      <c r="B6" s="51">
        <v>2</v>
      </c>
      <c r="C6" s="51">
        <v>3</v>
      </c>
      <c r="D6" s="51">
        <v>4</v>
      </c>
    </row>
    <row r="7" spans="1:4" s="7" customFormat="1" ht="12.75">
      <c r="A7" s="40" t="s">
        <v>5</v>
      </c>
      <c r="B7" s="41"/>
      <c r="C7" s="41"/>
      <c r="D7" s="42"/>
    </row>
    <row r="8" spans="1:6" s="10" customFormat="1" ht="12.75">
      <c r="A8" s="23" t="s">
        <v>23</v>
      </c>
      <c r="B8" s="24">
        <f>B9+B10+B11+B12+B13+B14+B15+B16</f>
        <v>18558.4</v>
      </c>
      <c r="C8" s="24">
        <f>C9+C10+C11+C12+C13+C14+C15+C16+C17</f>
        <v>14994.500000000002</v>
      </c>
      <c r="D8" s="25">
        <f>C8/B8*100</f>
        <v>80.79629709457711</v>
      </c>
      <c r="E8" s="8"/>
      <c r="F8" s="9"/>
    </row>
    <row r="9" spans="1:7" s="10" customFormat="1" ht="12.75">
      <c r="A9" s="26" t="s">
        <v>9</v>
      </c>
      <c r="B9" s="27">
        <v>3800</v>
      </c>
      <c r="C9" s="27">
        <v>4144.3</v>
      </c>
      <c r="D9" s="28">
        <f>C9/B9*100</f>
        <v>109.06052631578949</v>
      </c>
      <c r="F9" s="13"/>
      <c r="G9" s="13"/>
    </row>
    <row r="10" spans="1:4" s="10" customFormat="1" ht="27" customHeight="1">
      <c r="A10" s="29" t="s">
        <v>10</v>
      </c>
      <c r="B10" s="27">
        <v>3864.3</v>
      </c>
      <c r="C10" s="27">
        <v>2105.8</v>
      </c>
      <c r="D10" s="28">
        <f aca="true" t="shared" si="0" ref="D10:D19">C10/B10*100</f>
        <v>54.493698729394715</v>
      </c>
    </row>
    <row r="11" spans="1:4" s="10" customFormat="1" ht="12.75">
      <c r="A11" s="30" t="s">
        <v>11</v>
      </c>
      <c r="B11" s="27">
        <v>7145.1</v>
      </c>
      <c r="C11" s="27">
        <v>8273.7</v>
      </c>
      <c r="D11" s="28">
        <f t="shared" si="0"/>
        <v>115.79544023176722</v>
      </c>
    </row>
    <row r="12" spans="1:4" s="10" customFormat="1" ht="12" customHeight="1">
      <c r="A12" s="30" t="s">
        <v>12</v>
      </c>
      <c r="B12" s="27">
        <v>2824</v>
      </c>
      <c r="C12" s="27">
        <v>395.5</v>
      </c>
      <c r="D12" s="28">
        <f t="shared" si="0"/>
        <v>14.004957507082153</v>
      </c>
    </row>
    <row r="13" spans="1:4" s="8" customFormat="1" ht="17.25" customHeight="1">
      <c r="A13" s="30" t="s">
        <v>13</v>
      </c>
      <c r="B13" s="27">
        <v>20</v>
      </c>
      <c r="C13" s="27">
        <v>6.2</v>
      </c>
      <c r="D13" s="28">
        <f t="shared" si="0"/>
        <v>31</v>
      </c>
    </row>
    <row r="14" spans="1:4" s="10" customFormat="1" ht="27" customHeight="1">
      <c r="A14" s="30" t="s">
        <v>14</v>
      </c>
      <c r="B14" s="27">
        <v>105</v>
      </c>
      <c r="C14" s="27">
        <v>57.7</v>
      </c>
      <c r="D14" s="28">
        <f t="shared" si="0"/>
        <v>54.95238095238095</v>
      </c>
    </row>
    <row r="15" spans="1:4" s="8" customFormat="1" ht="25.5" hidden="1">
      <c r="A15" s="30" t="s">
        <v>15</v>
      </c>
      <c r="B15" s="27"/>
      <c r="C15" s="27"/>
      <c r="D15" s="28"/>
    </row>
    <row r="16" spans="1:4" s="10" customFormat="1" ht="25.5">
      <c r="A16" s="30" t="s">
        <v>16</v>
      </c>
      <c r="B16" s="27">
        <v>800</v>
      </c>
      <c r="C16" s="31"/>
      <c r="D16" s="28"/>
    </row>
    <row r="17" spans="1:4" s="10" customFormat="1" ht="12.75">
      <c r="A17" s="30" t="s">
        <v>37</v>
      </c>
      <c r="B17" s="27"/>
      <c r="C17" s="27">
        <v>11.3</v>
      </c>
      <c r="D17" s="28"/>
    </row>
    <row r="18" spans="1:6" s="10" customFormat="1" ht="12.75">
      <c r="A18" s="32" t="s">
        <v>24</v>
      </c>
      <c r="B18" s="24">
        <f>SUM(B19:B19)</f>
        <v>13209.1</v>
      </c>
      <c r="C18" s="24">
        <f>SUM(C19:C19)</f>
        <v>334</v>
      </c>
      <c r="D18" s="25">
        <f t="shared" si="0"/>
        <v>2.52855985646259</v>
      </c>
      <c r="E18" s="8"/>
      <c r="F18" s="9"/>
    </row>
    <row r="19" spans="1:4" s="10" customFormat="1" ht="25.5">
      <c r="A19" s="30" t="s">
        <v>17</v>
      </c>
      <c r="B19" s="27">
        <v>13209.1</v>
      </c>
      <c r="C19" s="27">
        <v>334</v>
      </c>
      <c r="D19" s="28">
        <f t="shared" si="0"/>
        <v>2.52855985646259</v>
      </c>
    </row>
    <row r="20" spans="1:7" s="10" customFormat="1" ht="12.75">
      <c r="A20" s="33" t="s">
        <v>25</v>
      </c>
      <c r="B20" s="24">
        <f>B8+B18</f>
        <v>31767.5</v>
      </c>
      <c r="C20" s="24">
        <f>C8+C18</f>
        <v>15328.500000000002</v>
      </c>
      <c r="D20" s="34">
        <f>C20/B20*100</f>
        <v>48.25214448729048</v>
      </c>
      <c r="E20" s="8"/>
      <c r="F20" s="14"/>
      <c r="G20" s="15"/>
    </row>
    <row r="21" spans="1:7" s="10" customFormat="1" ht="12.75">
      <c r="A21" s="43" t="s">
        <v>1</v>
      </c>
      <c r="B21" s="44"/>
      <c r="C21" s="44"/>
      <c r="D21" s="45"/>
      <c r="F21" s="15"/>
      <c r="G21" s="15"/>
    </row>
    <row r="22" spans="1:7" s="10" customFormat="1" ht="12.75">
      <c r="A22" s="35" t="s">
        <v>0</v>
      </c>
      <c r="B22" s="27">
        <v>8412.2</v>
      </c>
      <c r="C22" s="27">
        <v>3702</v>
      </c>
      <c r="D22" s="28">
        <f aca="true" t="shared" si="1" ref="D22:D29">C22/B22*100</f>
        <v>44.00751289793395</v>
      </c>
      <c r="F22" s="15"/>
      <c r="G22" s="15"/>
    </row>
    <row r="23" spans="1:7" s="10" customFormat="1" ht="12.75">
      <c r="A23" s="35" t="s">
        <v>31</v>
      </c>
      <c r="B23" s="27">
        <v>288.1</v>
      </c>
      <c r="C23" s="27">
        <v>102.5</v>
      </c>
      <c r="D23" s="28">
        <f>C23/B23*100</f>
        <v>35.57792433182922</v>
      </c>
      <c r="F23" s="15"/>
      <c r="G23" s="15"/>
    </row>
    <row r="24" spans="1:7" s="10" customFormat="1" ht="12.75">
      <c r="A24" s="35" t="s">
        <v>6</v>
      </c>
      <c r="B24" s="27">
        <v>22701.3</v>
      </c>
      <c r="C24" s="27">
        <v>264.2</v>
      </c>
      <c r="D24" s="28">
        <f t="shared" si="1"/>
        <v>1.163810002070366</v>
      </c>
      <c r="F24" s="15"/>
      <c r="G24" s="15"/>
    </row>
    <row r="25" spans="1:7" s="10" customFormat="1" ht="12.75">
      <c r="A25" s="35" t="s">
        <v>8</v>
      </c>
      <c r="B25" s="27">
        <v>4336.7</v>
      </c>
      <c r="C25" s="27">
        <v>2775.9</v>
      </c>
      <c r="D25" s="28">
        <f t="shared" si="1"/>
        <v>64.0095003112966</v>
      </c>
      <c r="F25" s="15"/>
      <c r="G25" s="15"/>
    </row>
    <row r="26" spans="1:7" s="10" customFormat="1" ht="12.75" hidden="1">
      <c r="A26" s="35" t="s">
        <v>18</v>
      </c>
      <c r="B26" s="27"/>
      <c r="C26" s="27"/>
      <c r="D26" s="28" t="e">
        <f t="shared" si="1"/>
        <v>#DIV/0!</v>
      </c>
      <c r="F26" s="15"/>
      <c r="G26" s="15"/>
    </row>
    <row r="27" spans="1:7" s="10" customFormat="1" ht="12.75">
      <c r="A27" s="35" t="s">
        <v>19</v>
      </c>
      <c r="B27" s="27">
        <v>239.7</v>
      </c>
      <c r="C27" s="27">
        <v>103.4</v>
      </c>
      <c r="D27" s="28">
        <f t="shared" si="1"/>
        <v>43.13725490196079</v>
      </c>
      <c r="F27" s="15"/>
      <c r="G27" s="15"/>
    </row>
    <row r="28" spans="1:7" s="10" customFormat="1" ht="12.75" hidden="1">
      <c r="A28" s="35" t="s">
        <v>26</v>
      </c>
      <c r="B28" s="27">
        <v>0</v>
      </c>
      <c r="C28" s="27">
        <v>0</v>
      </c>
      <c r="D28" s="28" t="e">
        <f t="shared" si="1"/>
        <v>#DIV/0!</v>
      </c>
      <c r="F28" s="15"/>
      <c r="G28" s="15"/>
    </row>
    <row r="29" spans="1:7" s="10" customFormat="1" ht="12.75">
      <c r="A29" s="33" t="s">
        <v>25</v>
      </c>
      <c r="B29" s="24">
        <f>SUM(B22:B28)</f>
        <v>35977.99999999999</v>
      </c>
      <c r="C29" s="24">
        <f>SUM(C22:C28)</f>
        <v>6948</v>
      </c>
      <c r="D29" s="25">
        <f t="shared" si="1"/>
        <v>19.311801656567905</v>
      </c>
      <c r="E29" s="9"/>
      <c r="F29" s="14"/>
      <c r="G29" s="15"/>
    </row>
    <row r="30" spans="1:7" s="10" customFormat="1" ht="28.5" customHeight="1">
      <c r="A30" s="32" t="s">
        <v>21</v>
      </c>
      <c r="B30" s="24">
        <f>B20-B29</f>
        <v>-4210.499999999993</v>
      </c>
      <c r="C30" s="24">
        <f>C20-C29</f>
        <v>8380.500000000002</v>
      </c>
      <c r="D30" s="24"/>
      <c r="E30" s="9"/>
      <c r="F30" s="17"/>
      <c r="G30" s="13"/>
    </row>
    <row r="31" spans="1:4" s="10" customFormat="1" ht="15" customHeight="1">
      <c r="A31" s="46" t="s">
        <v>27</v>
      </c>
      <c r="B31" s="47"/>
      <c r="C31" s="47"/>
      <c r="D31" s="48"/>
    </row>
    <row r="32" spans="1:4" s="10" customFormat="1" ht="29.25" customHeight="1">
      <c r="A32" s="32" t="s">
        <v>30</v>
      </c>
      <c r="B32" s="11">
        <f>B33+B34</f>
        <v>0</v>
      </c>
      <c r="C32" s="11">
        <f>C33+C34</f>
        <v>0</v>
      </c>
      <c r="D32" s="12"/>
    </row>
    <row r="33" spans="1:4" s="10" customFormat="1" ht="42" customHeight="1">
      <c r="A33" s="16" t="s">
        <v>32</v>
      </c>
      <c r="B33" s="11">
        <v>1000</v>
      </c>
      <c r="C33" s="11">
        <v>0</v>
      </c>
      <c r="D33" s="28"/>
    </row>
    <row r="34" spans="1:4" s="10" customFormat="1" ht="54" customHeight="1">
      <c r="A34" s="16" t="s">
        <v>33</v>
      </c>
      <c r="B34" s="11">
        <v>-1000</v>
      </c>
      <c r="C34" s="11">
        <v>0</v>
      </c>
      <c r="D34" s="12"/>
    </row>
    <row r="35" spans="1:4" s="10" customFormat="1" ht="30" customHeight="1">
      <c r="A35" s="16" t="s">
        <v>22</v>
      </c>
      <c r="B35" s="11">
        <v>0</v>
      </c>
      <c r="C35" s="11">
        <v>0</v>
      </c>
      <c r="D35" s="12"/>
    </row>
    <row r="36" spans="1:4" s="10" customFormat="1" ht="28.5" customHeight="1">
      <c r="A36" s="16" t="s">
        <v>2</v>
      </c>
      <c r="B36" s="11">
        <v>0</v>
      </c>
      <c r="C36" s="11">
        <v>0</v>
      </c>
      <c r="D36" s="12"/>
    </row>
    <row r="37" spans="1:4" s="10" customFormat="1" ht="27" customHeight="1">
      <c r="A37" s="16" t="s">
        <v>3</v>
      </c>
      <c r="B37" s="11">
        <v>4210.5</v>
      </c>
      <c r="C37" s="11">
        <v>-8380.5</v>
      </c>
      <c r="D37" s="12"/>
    </row>
    <row r="38" spans="1:4" s="10" customFormat="1" ht="18" customHeight="1" thickBot="1">
      <c r="A38" s="18" t="s">
        <v>25</v>
      </c>
      <c r="B38" s="19">
        <f>B33+B37+B34</f>
        <v>4210.5</v>
      </c>
      <c r="C38" s="19">
        <f>C33+C37+C34</f>
        <v>-8380.5</v>
      </c>
      <c r="D38" s="20"/>
    </row>
    <row r="39" spans="1:4" s="10" customFormat="1" ht="12.75">
      <c r="A39" s="21"/>
      <c r="B39" s="21"/>
      <c r="C39" s="21"/>
      <c r="D39" s="22"/>
    </row>
    <row r="40" spans="1:4" s="10" customFormat="1" ht="12.75">
      <c r="A40" s="21"/>
      <c r="B40" s="21"/>
      <c r="C40" s="21"/>
      <c r="D40" s="22"/>
    </row>
    <row r="41" spans="1:4" s="10" customFormat="1" ht="15">
      <c r="A41" s="36" t="s">
        <v>34</v>
      </c>
      <c r="B41" s="36"/>
      <c r="C41" s="36"/>
      <c r="D41" s="37"/>
    </row>
    <row r="42" spans="1:4" s="10" customFormat="1" ht="15">
      <c r="A42" s="36" t="s">
        <v>35</v>
      </c>
      <c r="B42" s="36"/>
      <c r="C42" s="36"/>
      <c r="D42" s="38"/>
    </row>
    <row r="43" spans="1:4" ht="15">
      <c r="A43" s="36" t="s">
        <v>36</v>
      </c>
      <c r="B43" s="36"/>
      <c r="C43" s="36"/>
      <c r="D43" s="38" t="s">
        <v>28</v>
      </c>
    </row>
    <row r="44" spans="1:4" ht="15">
      <c r="A44" s="36"/>
      <c r="B44" s="36"/>
      <c r="C44" s="36"/>
      <c r="D44" s="37"/>
    </row>
  </sheetData>
  <sheetProtection/>
  <mergeCells count="5">
    <mergeCell ref="C2:D2"/>
    <mergeCell ref="A7:D7"/>
    <mergeCell ref="A21:D21"/>
    <mergeCell ref="A31:D31"/>
    <mergeCell ref="A3:D3"/>
  </mergeCells>
  <printOptions/>
  <pageMargins left="1.27" right="0.3937007874015748" top="0.5511811023622047" bottom="0.58" header="0.5905511811023623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Осипова НЕ</cp:lastModifiedBy>
  <cp:lastPrinted>2023-07-12T08:25:44Z</cp:lastPrinted>
  <dcterms:created xsi:type="dcterms:W3CDTF">2009-04-17T07:03:32Z</dcterms:created>
  <dcterms:modified xsi:type="dcterms:W3CDTF">2023-07-12T08:26:27Z</dcterms:modified>
  <cp:category/>
  <cp:version/>
  <cp:contentType/>
  <cp:contentStatus/>
</cp:coreProperties>
</file>